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D20" i="1"/>
  <c r="P12" i="1"/>
  <c r="O12" i="1"/>
  <c r="O27" i="1" s="1"/>
  <c r="N12" i="1"/>
  <c r="N27" i="1" s="1"/>
  <c r="M12" i="1"/>
  <c r="M27" i="1" s="1"/>
  <c r="L12" i="1"/>
  <c r="L27" i="1" s="1"/>
  <c r="K12" i="1"/>
  <c r="K27" i="1" s="1"/>
  <c r="J12" i="1"/>
  <c r="J27" i="1" s="1"/>
  <c r="I12" i="1"/>
  <c r="I27" i="1" s="1"/>
  <c r="H12" i="1"/>
  <c r="H27" i="1" s="1"/>
  <c r="G12" i="1"/>
  <c r="G27" i="1" s="1"/>
  <c r="F12" i="1"/>
  <c r="F27" i="1" s="1"/>
  <c r="E12" i="1"/>
  <c r="E27" i="1" s="1"/>
  <c r="D12" i="1"/>
  <c r="P27" i="1" s="1"/>
</calcChain>
</file>

<file path=xl/sharedStrings.xml><?xml version="1.0" encoding="utf-8"?>
<sst xmlns="http://schemas.openxmlformats.org/spreadsheetml/2006/main" count="42" uniqueCount="41">
  <si>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</si>
  <si>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</si>
  <si>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</si>
  <si>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</si>
  <si>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</si>
  <si>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1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</si>
  <si>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</si>
  <si>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</si>
  <si>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</si>
  <si>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</si>
  <si>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</si>
  <si>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</si>
  <si>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</si>
  <si>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</si>
  <si>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</si>
  <si>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</si>
  <si>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</si>
  <si>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</si>
  <si>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</si>
  <si>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</si>
  <si>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</si>
  <si>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</si>
  <si>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</si>
  <si>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</si>
  <si>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</si>
  <si>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</si>
  <si>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</si>
  <si>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>Каша ячневая  молочная</t>
  </si>
  <si>
    <t>Сыр (порциями)</t>
  </si>
  <si>
    <t xml:space="preserve">Чай с  сахаром </t>
  </si>
  <si>
    <t xml:space="preserve">Хлеб пшеничный </t>
  </si>
  <si>
    <t>Плоды свежие (бананы)</t>
  </si>
  <si>
    <t>итого за завтрак</t>
  </si>
  <si>
    <t>обед</t>
  </si>
  <si>
    <t>Салат из белокочанной капусты,моркови и кукурузы</t>
  </si>
  <si>
    <t>Суп картофельный с макаронными изделиями</t>
  </si>
  <si>
    <t>Плов из курицы</t>
  </si>
  <si>
    <t xml:space="preserve">Компот из смеси сухофруктов   </t>
  </si>
  <si>
    <t>Хлеб столовый 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</si>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</sst>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u/>
      <sz val="10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2" fillId="0" borderId="2" xfId="0" applyNumberFormat="1" applyFont="1" applyFill="1" applyBorder="1" applyAlignment="1">
      <alignment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top"/>
    </xf>
    <xf numFmtId="0" fontId="1" fillId="0" borderId="2" xfId="0" applyNumberFormat="1" applyFont="1" applyFill="1" applyBorder="1" applyAlignment="1">
      <alignment vertical="center" wrapText="1"/>
    </xf>
    <xf numFmtId="1" fontId="2" fillId="0" borderId="2" xfId="0" applyNumberFormat="1" applyFont="1" applyFill="1" applyBorder="1" applyAlignment="1">
      <alignment horizontal="center" vertical="top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  <xf numFmtId="1" fontId="1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vertical="top" wrapText="1"/>
    </xf>
    <xf numFmtId="164" fontId="2" fillId="0" borderId="2" xfId="0" applyNumberFormat="1" applyFont="1" applyFill="1" applyBorder="1" applyAlignment="1">
      <alignment horizontal="center" vertical="center"/>
    </xf>
    <xf numFmtId="0" fontId="4" fillId="0" borderId="2" xfId="0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0" fontId="2" fillId="0" borderId="2" xfId="0" applyFont="1" applyFill="1" applyBorder="1" applyAlignment="1">
      <alignment vertical="center" wrapText="1"/>
    </xf>
    <xf numFmtId="2" fontId="1" fillId="0" borderId="2" xfId="0" applyNumberFormat="1" applyFont="1" applyFill="1" applyBorder="1" applyAlignment="1">
      <alignment horizontal="center" vertical="center"/>
    </xf>
    <xf numFmtId="0" fontId="1" fillId="0" borderId="7" xfId="0" applyFont="1" applyFill="1" applyBorder="1" applyAlignment="1">
      <alignment horizontal="left"/>
    </xf>
    <xf numFmtId="0" fontId="1" fillId="0" borderId="8" xfId="0" applyFont="1" applyFill="1" applyBorder="1" applyAlignment="1">
      <alignment horizontal="left"/>
    </xf>
    <xf numFmtId="0" fontId="1" fillId="0" borderId="7" xfId="0" applyFont="1" applyFill="1" applyBorder="1" applyAlignment="1">
      <alignment horizontal="left" indent="1"/>
    </xf>
    <xf numFmtId="0" fontId="1" fillId="0" borderId="2" xfId="0" applyFont="1" applyFill="1" applyBorder="1" applyAlignment="1">
      <alignment horizontal="left"/>
    </xf>
    <xf numFmtId="0" fontId="3" fillId="0" borderId="2" xfId="0" applyFont="1" applyFill="1" applyBorder="1" applyAlignment="1">
      <alignment horizontal="left" indent="3"/>
    </xf>
    <xf numFmtId="0" fontId="1" fillId="0" borderId="2" xfId="0" applyFont="1" applyFill="1" applyBorder="1" applyAlignment="1">
      <alignment horizontal="left" indent="2"/>
    </xf>
    <xf numFmtId="0" fontId="1" fillId="0" borderId="2" xfId="0" applyFont="1" applyFill="1" applyBorder="1" applyAlignment="1">
      <alignment horizontal="left" indent="1"/>
    </xf>
    <xf numFmtId="0" fontId="1" fillId="0" borderId="2" xfId="0" applyFont="1" applyFill="1" applyBorder="1" applyAlignment="1">
      <alignment horizontal="center"/>
    </xf>
    <xf numFmtId="0" fontId="1" fillId="0" borderId="8" xfId="0" applyFont="1" applyFill="1" applyBorder="1" applyAlignment="1">
      <alignment horizontal="left" indent="1"/>
    </xf>
    <xf numFmtId="0" fontId="2" fillId="0" borderId="6" xfId="0" applyNumberFormat="1" applyFont="1" applyFill="1" applyBorder="1" applyAlignment="1">
      <alignment horizontal="left" vertical="center" wrapText="1"/>
    </xf>
    <xf numFmtId="0" fontId="2" fillId="0" borderId="8" xfId="0" applyNumberFormat="1" applyFont="1" applyFill="1" applyBorder="1" applyAlignment="1">
      <alignment horizontal="left" vertical="center" wrapText="1"/>
    </xf>
    <xf numFmtId="0" fontId="2" fillId="0" borderId="6" xfId="0" applyFont="1" applyFill="1" applyBorder="1" applyAlignment="1">
      <alignment horizontal="left" vertical="top" wrapText="1"/>
    </xf>
    <xf numFmtId="0" fontId="2" fillId="0" borderId="8" xfId="0" applyFont="1" applyFill="1" applyBorder="1" applyAlignment="1">
      <alignment horizontal="left" vertical="top" wrapText="1"/>
    </xf>
    <xf numFmtId="0" fontId="2" fillId="0" borderId="2" xfId="0" applyFont="1" applyFill="1" applyBorder="1" applyAlignment="1">
      <alignment horizontal="center" vertical="center"/>
    </xf>
    <xf numFmtId="0" fontId="2" fillId="0" borderId="6" xfId="0" applyNumberFormat="1" applyFont="1" applyFill="1" applyBorder="1" applyAlignment="1">
      <alignment horizontal="left" vertical="top" wrapText="1"/>
    </xf>
    <xf numFmtId="0" fontId="2" fillId="0" borderId="8" xfId="0" applyNumberFormat="1" applyFont="1" applyFill="1" applyBorder="1" applyAlignment="1">
      <alignment horizontal="left" vertical="top" wrapText="1"/>
    </xf>
    <xf numFmtId="0" fontId="1" fillId="0" borderId="6" xfId="0" applyNumberFormat="1" applyFont="1" applyFill="1" applyBorder="1" applyAlignment="1">
      <alignment horizontal="right" vertical="top" wrapText="1"/>
    </xf>
    <xf numFmtId="0" fontId="2" fillId="0" borderId="7" xfId="0" applyNumberFormat="1" applyFont="1" applyFill="1" applyBorder="1" applyAlignment="1">
      <alignment horizontal="right" vertical="top" wrapText="1"/>
    </xf>
    <xf numFmtId="0" fontId="2" fillId="0" borderId="8" xfId="0" applyNumberFormat="1" applyFont="1" applyFill="1" applyBorder="1" applyAlignment="1">
      <alignment horizontal="right" vertical="top" wrapText="1"/>
    </xf>
    <xf numFmtId="2" fontId="3" fillId="0" borderId="2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right" vertical="center"/>
    </xf>
    <xf numFmtId="0" fontId="1" fillId="0" borderId="7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0" fontId="2" fillId="0" borderId="0" xfId="0" applyFont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workbookViewId="0">
      <selection activeCell="B3" sqref="B3:C4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2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0">
        <v>179</v>
      </c>
      <c r="B7" s="23" t="s">
        <v>27</v>
      </c>
      <c r="C7" s="23"/>
      <c r="D7" s="24">
        <v>185</v>
      </c>
      <c r="E7" s="25">
        <v>8.7799999999999994</v>
      </c>
      <c r="F7" s="25">
        <v>7.17</v>
      </c>
      <c r="G7" s="25">
        <v>43.3</v>
      </c>
      <c r="H7" s="25">
        <v>278.97000000000003</v>
      </c>
      <c r="I7" s="25">
        <v>0.04</v>
      </c>
      <c r="J7" s="25">
        <v>0.28000000000000003</v>
      </c>
      <c r="K7" s="25">
        <v>44.08</v>
      </c>
      <c r="L7" s="25">
        <v>0.05</v>
      </c>
      <c r="M7" s="25">
        <v>116.21</v>
      </c>
      <c r="N7" s="25"/>
      <c r="O7" s="25">
        <v>13.43</v>
      </c>
      <c r="P7" s="25">
        <v>0.11</v>
      </c>
    </row>
    <row r="8" spans="1:16" x14ac:dyDescent="0.25">
      <c r="A8" s="26">
        <v>106</v>
      </c>
      <c r="B8" s="27" t="s">
        <v>28</v>
      </c>
      <c r="C8" s="27"/>
      <c r="D8" s="24">
        <v>10</v>
      </c>
      <c r="E8" s="25">
        <v>5.2</v>
      </c>
      <c r="F8" s="25">
        <v>5.36</v>
      </c>
      <c r="G8" s="25"/>
      <c r="H8" s="25">
        <v>35.200000000000003</v>
      </c>
      <c r="I8" s="25"/>
      <c r="J8" s="25">
        <v>0.14000000000000001</v>
      </c>
      <c r="K8" s="25">
        <v>60.6</v>
      </c>
      <c r="L8" s="25">
        <v>0.08</v>
      </c>
      <c r="M8" s="25">
        <v>200</v>
      </c>
      <c r="N8" s="25">
        <v>120</v>
      </c>
      <c r="O8" s="25">
        <v>11</v>
      </c>
      <c r="P8" s="25">
        <v>0.14000000000000001</v>
      </c>
    </row>
    <row r="9" spans="1:16" x14ac:dyDescent="0.25">
      <c r="A9" s="20">
        <v>283</v>
      </c>
      <c r="B9" s="23" t="s">
        <v>29</v>
      </c>
      <c r="C9" s="23"/>
      <c r="D9" s="20">
        <v>200</v>
      </c>
      <c r="E9" s="25">
        <v>0.08</v>
      </c>
      <c r="F9" s="25">
        <v>0.02</v>
      </c>
      <c r="G9" s="25">
        <v>10.01</v>
      </c>
      <c r="H9" s="25">
        <v>40.51</v>
      </c>
      <c r="I9" s="25">
        <v>0.02</v>
      </c>
      <c r="J9" s="25">
        <v>0.15</v>
      </c>
      <c r="K9" s="25">
        <v>10</v>
      </c>
      <c r="L9" s="25"/>
      <c r="M9" s="25">
        <v>60.3</v>
      </c>
      <c r="N9" s="25">
        <v>45</v>
      </c>
      <c r="O9" s="25">
        <v>7</v>
      </c>
      <c r="P9" s="25">
        <v>0.08</v>
      </c>
    </row>
    <row r="10" spans="1:16" x14ac:dyDescent="0.25">
      <c r="A10" s="21">
        <v>114</v>
      </c>
      <c r="B10" s="23" t="s">
        <v>30</v>
      </c>
      <c r="C10" s="23"/>
      <c r="D10" s="20">
        <v>30</v>
      </c>
      <c r="E10" s="25">
        <v>2.2799999999999998</v>
      </c>
      <c r="F10" s="25">
        <v>0.24</v>
      </c>
      <c r="G10" s="25">
        <v>14.76</v>
      </c>
      <c r="H10" s="25">
        <v>70.5</v>
      </c>
      <c r="I10" s="25">
        <v>0.01</v>
      </c>
      <c r="J10" s="21"/>
      <c r="K10" s="25"/>
      <c r="L10" s="25"/>
      <c r="M10" s="25">
        <v>3</v>
      </c>
      <c r="N10" s="25"/>
      <c r="O10" s="25"/>
      <c r="P10" s="25">
        <v>0.16</v>
      </c>
    </row>
    <row r="11" spans="1:16" x14ac:dyDescent="0.25">
      <c r="A11" s="28">
        <v>118</v>
      </c>
      <c r="B11" s="23" t="s">
        <v>31</v>
      </c>
      <c r="C11" s="23"/>
      <c r="D11" s="24">
        <v>140</v>
      </c>
      <c r="E11" s="25">
        <v>2.11</v>
      </c>
      <c r="F11" s="25">
        <v>0.71</v>
      </c>
      <c r="G11" s="25">
        <v>29.4</v>
      </c>
      <c r="H11" s="25">
        <v>134.4</v>
      </c>
      <c r="I11" s="25">
        <v>0.05</v>
      </c>
      <c r="J11" s="25">
        <v>14</v>
      </c>
      <c r="K11" s="25"/>
      <c r="L11" s="25">
        <v>0.56000000000000005</v>
      </c>
      <c r="M11" s="25">
        <v>11.2</v>
      </c>
      <c r="N11" s="25">
        <v>39.200000000000003</v>
      </c>
      <c r="O11" s="25">
        <v>58.8</v>
      </c>
      <c r="P11" s="25">
        <v>0.84</v>
      </c>
    </row>
    <row r="12" spans="1:16" x14ac:dyDescent="0.25">
      <c r="A12" s="29" t="s">
        <v>32</v>
      </c>
      <c r="B12" s="30"/>
      <c r="C12" s="31"/>
      <c r="D12" s="32">
        <f>SUM(D7:D11)</f>
        <v>565</v>
      </c>
      <c r="E12" s="32">
        <f t="shared" ref="E12:P12" si="0">SUM(E7:E11)</f>
        <v>18.45</v>
      </c>
      <c r="F12" s="32">
        <f t="shared" si="0"/>
        <v>13.5</v>
      </c>
      <c r="G12" s="32">
        <f t="shared" si="0"/>
        <v>97.47</v>
      </c>
      <c r="H12" s="32">
        <f>SUM(H7:H11)</f>
        <v>559.58000000000004</v>
      </c>
      <c r="I12" s="32">
        <f t="shared" si="0"/>
        <v>0.12</v>
      </c>
      <c r="J12" s="32">
        <f t="shared" si="0"/>
        <v>14.57</v>
      </c>
      <c r="K12" s="32">
        <f t="shared" si="0"/>
        <v>114.68</v>
      </c>
      <c r="L12" s="32">
        <f t="shared" si="0"/>
        <v>0.69000000000000006</v>
      </c>
      <c r="M12" s="32">
        <f t="shared" si="0"/>
        <v>390.71</v>
      </c>
      <c r="N12" s="32">
        <f t="shared" si="0"/>
        <v>204.2</v>
      </c>
      <c r="O12" s="32">
        <f t="shared" si="0"/>
        <v>90.22999999999999</v>
      </c>
      <c r="P12" s="32">
        <f t="shared" si="0"/>
        <v>1.33</v>
      </c>
    </row>
    <row r="13" spans="1:16" x14ac:dyDescent="0.25">
      <c r="A13" s="22" t="s">
        <v>33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</row>
    <row r="14" spans="1:16" x14ac:dyDescent="0.25">
      <c r="A14" s="20">
        <v>10</v>
      </c>
      <c r="B14" s="33" t="s">
        <v>34</v>
      </c>
      <c r="C14" s="33"/>
      <c r="D14" s="20">
        <v>60</v>
      </c>
      <c r="E14" s="25">
        <v>1.41</v>
      </c>
      <c r="F14" s="25">
        <v>4.1900000000000004</v>
      </c>
      <c r="G14" s="25">
        <v>6.78</v>
      </c>
      <c r="H14" s="34">
        <v>65.3</v>
      </c>
      <c r="I14" s="25">
        <v>0.01</v>
      </c>
      <c r="J14" s="34">
        <v>0.6</v>
      </c>
      <c r="K14" s="25">
        <v>180</v>
      </c>
      <c r="L14" s="25">
        <v>1.8</v>
      </c>
      <c r="M14" s="25">
        <v>2.64</v>
      </c>
      <c r="N14" s="25">
        <v>8.7200000000000006</v>
      </c>
      <c r="O14" s="25">
        <v>4.41</v>
      </c>
      <c r="P14" s="25">
        <v>0.09</v>
      </c>
    </row>
    <row r="15" spans="1:16" x14ac:dyDescent="0.25">
      <c r="A15" s="20">
        <v>59</v>
      </c>
      <c r="B15" s="33" t="s">
        <v>35</v>
      </c>
      <c r="C15" s="33"/>
      <c r="D15" s="20">
        <v>200</v>
      </c>
      <c r="E15" s="25">
        <v>3.16</v>
      </c>
      <c r="F15" s="25">
        <v>2.21</v>
      </c>
      <c r="G15" s="25">
        <v>17.68</v>
      </c>
      <c r="H15" s="25">
        <v>102.71</v>
      </c>
      <c r="I15" s="25">
        <v>0.01</v>
      </c>
      <c r="J15" s="25">
        <v>1.5</v>
      </c>
      <c r="K15" s="25"/>
      <c r="L15" s="25">
        <v>0.08</v>
      </c>
      <c r="M15" s="25">
        <v>6.38</v>
      </c>
      <c r="N15" s="25"/>
      <c r="O15" s="25">
        <v>5.21</v>
      </c>
      <c r="P15" s="25">
        <v>0.15</v>
      </c>
    </row>
    <row r="16" spans="1:16" x14ac:dyDescent="0.25">
      <c r="A16" s="20">
        <v>131</v>
      </c>
      <c r="B16" s="35" t="s">
        <v>36</v>
      </c>
      <c r="C16" s="36"/>
      <c r="D16" s="24">
        <v>180</v>
      </c>
      <c r="E16" s="25">
        <v>25.04</v>
      </c>
      <c r="F16" s="25">
        <v>20.09</v>
      </c>
      <c r="G16" s="25">
        <v>22.84</v>
      </c>
      <c r="H16" s="25">
        <v>423.05</v>
      </c>
      <c r="I16" s="25">
        <v>0.01</v>
      </c>
      <c r="J16" s="25">
        <v>1.83</v>
      </c>
      <c r="K16" s="25">
        <v>244.8</v>
      </c>
      <c r="L16" s="25">
        <v>7.35</v>
      </c>
      <c r="M16" s="25">
        <v>7.09</v>
      </c>
      <c r="N16" s="25">
        <v>14.16</v>
      </c>
      <c r="O16" s="25">
        <v>6.36</v>
      </c>
      <c r="P16" s="25">
        <v>0.18</v>
      </c>
    </row>
    <row r="17" spans="1:16" x14ac:dyDescent="0.25">
      <c r="A17" s="20">
        <v>195</v>
      </c>
      <c r="B17" s="37" t="s">
        <v>37</v>
      </c>
      <c r="C17" s="37"/>
      <c r="D17" s="20">
        <v>200</v>
      </c>
      <c r="E17" s="25">
        <v>2.4</v>
      </c>
      <c r="F17" s="25">
        <v>0.1</v>
      </c>
      <c r="G17" s="25">
        <v>41.4</v>
      </c>
      <c r="H17" s="25">
        <v>71</v>
      </c>
      <c r="I17" s="25"/>
      <c r="J17" s="25"/>
      <c r="K17" s="25"/>
      <c r="L17" s="25"/>
      <c r="M17" s="25">
        <v>0.6</v>
      </c>
      <c r="N17" s="25"/>
      <c r="O17" s="25"/>
      <c r="P17" s="25">
        <v>0.06</v>
      </c>
    </row>
    <row r="18" spans="1:16" x14ac:dyDescent="0.25">
      <c r="A18" s="20">
        <v>16</v>
      </c>
      <c r="B18" s="23" t="s">
        <v>30</v>
      </c>
      <c r="C18" s="23"/>
      <c r="D18" s="20">
        <v>30</v>
      </c>
      <c r="E18" s="25">
        <v>2.2799999999999998</v>
      </c>
      <c r="F18" s="25">
        <v>0.24</v>
      </c>
      <c r="G18" s="25">
        <v>14.76</v>
      </c>
      <c r="H18" s="25">
        <v>70.5</v>
      </c>
      <c r="I18" s="25">
        <v>0.02</v>
      </c>
      <c r="J18" s="25"/>
      <c r="K18" s="25"/>
      <c r="L18" s="25"/>
      <c r="M18" s="25">
        <v>4</v>
      </c>
      <c r="N18" s="25"/>
      <c r="O18" s="25"/>
      <c r="P18" s="25">
        <v>0.22</v>
      </c>
    </row>
    <row r="19" spans="1:16" x14ac:dyDescent="0.25">
      <c r="A19" s="20">
        <v>116</v>
      </c>
      <c r="B19" s="23" t="s">
        <v>38</v>
      </c>
      <c r="C19" s="23"/>
      <c r="D19" s="20">
        <v>30</v>
      </c>
      <c r="E19" s="25">
        <v>1.98</v>
      </c>
      <c r="F19" s="25">
        <v>0.36</v>
      </c>
      <c r="G19" s="25">
        <v>10.199999999999999</v>
      </c>
      <c r="H19" s="25">
        <v>54.3</v>
      </c>
      <c r="I19" s="25">
        <v>0.05</v>
      </c>
      <c r="J19" s="25"/>
      <c r="K19" s="25"/>
      <c r="L19" s="25"/>
      <c r="M19" s="25">
        <v>10.5</v>
      </c>
      <c r="N19" s="25"/>
      <c r="O19" s="25"/>
      <c r="P19" s="25">
        <v>1.17</v>
      </c>
    </row>
    <row r="20" spans="1:16" x14ac:dyDescent="0.25">
      <c r="A20" s="30" t="s">
        <v>39</v>
      </c>
      <c r="B20" s="30"/>
      <c r="C20" s="31"/>
      <c r="D20" s="32">
        <f>SUM(D14:D19)</f>
        <v>700</v>
      </c>
      <c r="E20" s="38">
        <f t="shared" ref="E20:P20" si="1">E14+E15+E16+E17+E18+E19</f>
        <v>36.269999999999996</v>
      </c>
      <c r="F20" s="38">
        <f t="shared" si="1"/>
        <v>27.19</v>
      </c>
      <c r="G20" s="38">
        <f t="shared" si="1"/>
        <v>113.66</v>
      </c>
      <c r="H20" s="38">
        <f>SUM(H14:H19)</f>
        <v>786.8599999999999</v>
      </c>
      <c r="I20" s="38">
        <f t="shared" si="1"/>
        <v>0.1</v>
      </c>
      <c r="J20" s="38">
        <f t="shared" si="1"/>
        <v>3.93</v>
      </c>
      <c r="K20" s="38">
        <f t="shared" si="1"/>
        <v>424.8</v>
      </c>
      <c r="L20" s="38">
        <f t="shared" si="1"/>
        <v>9.23</v>
      </c>
      <c r="M20" s="38">
        <f t="shared" si="1"/>
        <v>31.21</v>
      </c>
      <c r="N20" s="38">
        <f t="shared" si="1"/>
        <v>22.880000000000003</v>
      </c>
      <c r="O20" s="38">
        <f t="shared" si="1"/>
        <v>15.98</v>
      </c>
      <c r="P20" s="38">
        <f t="shared" si="1"/>
        <v>1.8699999999999999</v>
      </c>
    </row>
    <row r="21" spans="1:16" x14ac:dyDescent="0.25">
      <c r="A21" s="39"/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40"/>
    </row>
    <row r="22" spans="1:16" x14ac:dyDescent="0.25">
      <c r="A22" s="41"/>
      <c r="B22" s="42"/>
      <c r="C22" s="42"/>
      <c r="D22" s="43"/>
      <c r="E22" s="44"/>
      <c r="F22" s="44"/>
      <c r="G22" s="45"/>
      <c r="H22" s="44"/>
      <c r="I22" s="45"/>
      <c r="J22" s="45"/>
      <c r="K22" s="42"/>
      <c r="L22" s="42"/>
      <c r="M22" s="46"/>
      <c r="N22" s="42"/>
      <c r="O22" s="42"/>
      <c r="P22" s="47"/>
    </row>
    <row r="23" spans="1:16" x14ac:dyDescent="0.25">
      <c r="A23" s="20"/>
      <c r="B23" s="48"/>
      <c r="C23" s="49"/>
      <c r="D23" s="20"/>
      <c r="E23" s="25"/>
      <c r="F23" s="25"/>
      <c r="G23" s="25"/>
      <c r="H23" s="25"/>
      <c r="I23" s="25"/>
      <c r="J23" s="25"/>
      <c r="K23" s="25"/>
      <c r="L23" s="25"/>
      <c r="M23" s="25"/>
      <c r="N23" s="25"/>
      <c r="O23" s="25"/>
      <c r="P23" s="25"/>
    </row>
    <row r="24" spans="1:16" x14ac:dyDescent="0.25">
      <c r="A24" s="28"/>
      <c r="B24" s="50"/>
      <c r="C24" s="51"/>
      <c r="D24" s="20"/>
      <c r="E24" s="25"/>
      <c r="F24" s="25"/>
      <c r="G24" s="25"/>
      <c r="H24" s="34"/>
      <c r="I24" s="52"/>
      <c r="J24" s="52"/>
      <c r="K24" s="25"/>
      <c r="L24" s="25"/>
      <c r="M24" s="25"/>
      <c r="N24" s="52"/>
      <c r="O24" s="25"/>
      <c r="P24" s="25"/>
    </row>
    <row r="25" spans="1:16" x14ac:dyDescent="0.25">
      <c r="A25" s="28"/>
      <c r="B25" s="53"/>
      <c r="C25" s="54"/>
      <c r="D25" s="20"/>
      <c r="E25" s="25"/>
      <c r="F25" s="25"/>
      <c r="G25" s="25"/>
      <c r="H25" s="25"/>
      <c r="I25" s="25"/>
      <c r="J25" s="25"/>
      <c r="K25" s="25"/>
      <c r="L25" s="25"/>
      <c r="M25" s="25"/>
      <c r="N25" s="25"/>
      <c r="O25" s="25"/>
      <c r="P25" s="25"/>
    </row>
    <row r="26" spans="1:16" x14ac:dyDescent="0.25">
      <c r="A26" s="55"/>
      <c r="B26" s="56"/>
      <c r="C26" s="57"/>
      <c r="D26" s="32"/>
      <c r="E26" s="38"/>
      <c r="F26" s="38"/>
      <c r="G26" s="38"/>
      <c r="H26" s="58"/>
      <c r="I26" s="38"/>
      <c r="J26" s="38"/>
      <c r="K26" s="38"/>
      <c r="L26" s="38"/>
      <c r="M26" s="38"/>
      <c r="N26" s="38"/>
      <c r="O26" s="38"/>
      <c r="P26" s="38"/>
    </row>
    <row r="27" spans="1:16" x14ac:dyDescent="0.25">
      <c r="A27" s="59" t="s">
        <v>40</v>
      </c>
      <c r="B27" s="60"/>
      <c r="C27" s="61"/>
      <c r="D27" s="62"/>
      <c r="E27" s="38">
        <f t="shared" ref="E27:O27" si="2">E12+E20+E26</f>
        <v>54.72</v>
      </c>
      <c r="F27" s="38">
        <f t="shared" si="2"/>
        <v>40.69</v>
      </c>
      <c r="G27" s="38">
        <f t="shared" si="2"/>
        <v>211.13</v>
      </c>
      <c r="H27" s="38">
        <f>H12+H20</f>
        <v>1346.44</v>
      </c>
      <c r="I27" s="38">
        <f t="shared" si="2"/>
        <v>0.22</v>
      </c>
      <c r="J27" s="38">
        <f t="shared" si="2"/>
        <v>18.5</v>
      </c>
      <c r="K27" s="38">
        <f t="shared" si="2"/>
        <v>539.48</v>
      </c>
      <c r="L27" s="38">
        <f t="shared" si="2"/>
        <v>9.92</v>
      </c>
      <c r="M27" s="38">
        <f t="shared" si="2"/>
        <v>421.91999999999996</v>
      </c>
      <c r="N27" s="38">
        <f t="shared" si="2"/>
        <v>227.07999999999998</v>
      </c>
      <c r="O27" s="38">
        <f t="shared" si="2"/>
        <v>106.21</v>
      </c>
      <c r="P27" s="32">
        <f>D12+D20+D26</f>
        <v>1265</v>
      </c>
    </row>
  </sheetData>
  <mergeCells count="35">
    <mergeCell ref="B23:C23"/>
    <mergeCell ref="B24:C24"/>
    <mergeCell ref="B25:C25"/>
    <mergeCell ref="A26:C26"/>
    <mergeCell ref="A27:C27"/>
    <mergeCell ref="B16:C16"/>
    <mergeCell ref="B17:C17"/>
    <mergeCell ref="B18:C18"/>
    <mergeCell ref="B19:C19"/>
    <mergeCell ref="A20:C20"/>
    <mergeCell ref="A21:P21"/>
    <mergeCell ref="B10:C10"/>
    <mergeCell ref="B11:C11"/>
    <mergeCell ref="A12:C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2025-06-03T16:42:30Z</dcterms:created>
  <dcterms:modified xsi:type="dcterms:W3CDTF">2025-06-03T16:43:44Z</dcterms:modified>
</cp:coreProperties>
</file>