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26" i="1" l="1"/>
  <c r="M26" i="1"/>
  <c r="I26" i="1"/>
  <c r="G26" i="1"/>
  <c r="F26" i="1"/>
  <c r="E26" i="1"/>
  <c r="D26" i="1"/>
  <c r="O20" i="1"/>
  <c r="O26" i="1" s="1"/>
  <c r="N20" i="1"/>
  <c r="N26" i="1" s="1"/>
  <c r="L20" i="1"/>
  <c r="K20" i="1"/>
  <c r="J20" i="1"/>
  <c r="J26" i="1" s="1"/>
  <c r="H20" i="1"/>
  <c r="N12" i="1"/>
  <c r="L12" i="1"/>
  <c r="L26" i="1" s="1"/>
  <c r="K12" i="1"/>
  <c r="K26" i="1" s="1"/>
  <c r="H12" i="1"/>
  <c r="H26" i="1" s="1"/>
</calcChain>
</file>

<file path=xl/sharedStrings.xml><?xml version="1.0" encoding="utf-8"?>
<sst xmlns="http://schemas.openxmlformats.org/spreadsheetml/2006/main" count="42" uniqueCount="41">
  <si>
    <t>Рацион: Основное организованное меню с 7-11 лет</t>
  </si>
  <si>
    <t>День:</t>
  </si>
  <si>
    <t>Сезон:</t>
  </si>
  <si>
    <t>01.01-12.31 (Все)</t>
  </si>
  <si>
    <t>Неделя:</t>
  </si>
  <si>
    <t>2</t>
  </si>
  <si>
    <t>Возраст:</t>
  </si>
  <si>
    <t>Основное организованное меню с 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</si>
  <si>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</si>
  <si>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</si>
  <si>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</si>
  <si>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</si>
  <si>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</si>
  <si>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</si>
  <si>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</si>
  <si>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</si>
  <si>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</si>
  <si>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</si>
  <si>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</si>
  <si>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</si>
  <si>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A, мкг</t>
  </si>
  <si>
    <t>E</t>
  </si>
  <si>
    <t>Ca</t>
  </si>
  <si>
    <t>P</t>
  </si>
  <si>
    <t>Mg</t>
  </si>
  <si>
    <t>Fe</t>
  </si>
  <si>
    <t xml:space="preserve">завтрак </t>
  </si>
  <si>
    <t>Макароны,запеченные с сыром</t>
  </si>
  <si>
    <t>Салат из свежих огурцов</t>
  </si>
  <si>
    <t>Кофейный напиток с молоком</t>
  </si>
  <si>
    <t xml:space="preserve">Хлеб пшеничный </t>
  </si>
  <si>
    <t>катык,кисломолочный продукт</t>
  </si>
  <si>
    <t>итого за завтрак</t>
  </si>
  <si>
    <t>обед</t>
  </si>
  <si>
    <t>Салат из свежей капусты с  помидором и огурцами</t>
  </si>
  <si>
    <t xml:space="preserve">Суп картофельный с бобовыми </t>
  </si>
  <si>
    <t>Рагу овощное с мясом</t>
  </si>
  <si>
    <t>Напиток из  шиповника</t>
  </si>
  <si>
    <t>Хлеб столовый (ржано-пшеничный)</t>
  </si>
  <si>
    <t>итого за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</si>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</sst>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top"/>
    </xf>
    <xf numFmtId="1" fontId="2" fillId="0" borderId="2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1" fontId="1" fillId="0" borderId="6" xfId="0" applyNumberFormat="1" applyFont="1" applyFill="1" applyBorder="1" applyAlignment="1">
      <alignment horizontal="right" vertical="top"/>
    </xf>
    <xf numFmtId="1" fontId="1" fillId="0" borderId="8" xfId="0" applyNumberFormat="1" applyFont="1" applyFill="1" applyBorder="1" applyAlignment="1">
      <alignment horizontal="right" vertical="top"/>
    </xf>
    <xf numFmtId="1" fontId="1" fillId="0" borderId="7" xfId="0" applyNumberFormat="1" applyFont="1" applyFill="1" applyBorder="1" applyAlignment="1">
      <alignment horizontal="right" vertical="top"/>
    </xf>
    <xf numFmtId="1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left" vertical="top" wrapText="1"/>
    </xf>
    <xf numFmtId="0" fontId="1" fillId="0" borderId="8" xfId="0" applyNumberFormat="1" applyFont="1" applyFill="1" applyBorder="1" applyAlignment="1">
      <alignment horizontal="left" vertical="top" wrapText="1"/>
    </xf>
    <xf numFmtId="0" fontId="1" fillId="0" borderId="7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" fontId="1" fillId="0" borderId="6" xfId="0" applyNumberFormat="1" applyFont="1" applyFill="1" applyBorder="1" applyAlignment="1">
      <alignment horizontal="right" vertical="center"/>
    </xf>
    <xf numFmtId="1" fontId="1" fillId="0" borderId="8" xfId="0" applyNumberFormat="1" applyFont="1" applyFill="1" applyBorder="1" applyAlignment="1">
      <alignment horizontal="right" vertical="center"/>
    </xf>
    <xf numFmtId="1" fontId="1" fillId="0" borderId="7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G10" sqref="G10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3"/>
      <c r="E1" s="4" t="s">
        <v>1</v>
      </c>
      <c r="F1" s="5">
        <v>4</v>
      </c>
      <c r="G1" s="6"/>
      <c r="H1" s="6"/>
      <c r="I1" s="7" t="s">
        <v>2</v>
      </c>
      <c r="J1" s="7"/>
      <c r="K1" s="8" t="s">
        <v>3</v>
      </c>
      <c r="L1" s="8"/>
      <c r="M1" s="8"/>
      <c r="N1" s="8"/>
      <c r="O1" s="8"/>
      <c r="P1" s="8"/>
    </row>
    <row r="2" spans="1:16" x14ac:dyDescent="0.25">
      <c r="A2" s="2"/>
      <c r="B2" s="2"/>
      <c r="C2" s="2"/>
      <c r="D2" s="7" t="s">
        <v>4</v>
      </c>
      <c r="E2" s="7"/>
      <c r="F2" s="9" t="s">
        <v>5</v>
      </c>
      <c r="G2" s="3"/>
      <c r="H2" s="3"/>
      <c r="I2" s="7" t="s">
        <v>6</v>
      </c>
      <c r="J2" s="7"/>
      <c r="K2" s="10" t="s">
        <v>7</v>
      </c>
      <c r="L2" s="10"/>
      <c r="M2" s="10"/>
      <c r="N2" s="10"/>
      <c r="O2" s="10"/>
      <c r="P2" s="10"/>
    </row>
    <row r="3" spans="1:16" x14ac:dyDescent="0.25">
      <c r="A3" s="11" t="s">
        <v>8</v>
      </c>
      <c r="B3" s="11" t="s">
        <v>9</v>
      </c>
      <c r="C3" s="11"/>
      <c r="D3" s="11" t="s">
        <v>10</v>
      </c>
      <c r="E3" s="12" t="s">
        <v>11</v>
      </c>
      <c r="F3" s="12"/>
      <c r="G3" s="12"/>
      <c r="H3" s="11" t="s">
        <v>12</v>
      </c>
      <c r="I3" s="12" t="s">
        <v>13</v>
      </c>
      <c r="J3" s="12"/>
      <c r="K3" s="12"/>
      <c r="L3" s="12"/>
      <c r="M3" s="12" t="s">
        <v>14</v>
      </c>
      <c r="N3" s="12"/>
      <c r="O3" s="12"/>
      <c r="P3" s="12"/>
    </row>
    <row r="4" spans="1:16" x14ac:dyDescent="0.25">
      <c r="A4" s="13"/>
      <c r="B4" s="14"/>
      <c r="C4" s="15"/>
      <c r="D4" s="13"/>
      <c r="E4" s="16" t="s">
        <v>15</v>
      </c>
      <c r="F4" s="17" t="s">
        <v>16</v>
      </c>
      <c r="G4" s="16" t="s">
        <v>17</v>
      </c>
      <c r="H4" s="13"/>
      <c r="I4" s="16" t="s">
        <v>18</v>
      </c>
      <c r="J4" s="16" t="s">
        <v>19</v>
      </c>
      <c r="K4" s="17" t="s">
        <v>20</v>
      </c>
      <c r="L4" s="17" t="s">
        <v>21</v>
      </c>
      <c r="M4" s="17" t="s">
        <v>22</v>
      </c>
      <c r="N4" s="16" t="s">
        <v>23</v>
      </c>
      <c r="O4" s="16" t="s">
        <v>24</v>
      </c>
      <c r="P4" s="16" t="s">
        <v>25</v>
      </c>
    </row>
    <row r="5" spans="1:16" x14ac:dyDescent="0.25">
      <c r="A5" s="18">
        <v>1</v>
      </c>
      <c r="B5" s="19">
        <v>2</v>
      </c>
      <c r="C5" s="19"/>
      <c r="D5" s="20">
        <v>3</v>
      </c>
      <c r="E5" s="20">
        <v>4</v>
      </c>
      <c r="F5" s="21">
        <v>5</v>
      </c>
      <c r="G5" s="21">
        <v>6</v>
      </c>
      <c r="H5" s="21">
        <v>7</v>
      </c>
      <c r="I5" s="21">
        <v>8</v>
      </c>
      <c r="J5" s="21">
        <v>9</v>
      </c>
      <c r="K5" s="21">
        <v>10</v>
      </c>
      <c r="L5" s="21">
        <v>11</v>
      </c>
      <c r="M5" s="21">
        <v>12</v>
      </c>
      <c r="N5" s="20">
        <v>13</v>
      </c>
      <c r="O5" s="20">
        <v>14</v>
      </c>
      <c r="P5" s="20">
        <v>15</v>
      </c>
    </row>
    <row r="6" spans="1:16" x14ac:dyDescent="0.25">
      <c r="A6" s="22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5">
      <c r="A7" s="20">
        <v>213</v>
      </c>
      <c r="B7" s="23" t="s">
        <v>27</v>
      </c>
      <c r="C7" s="23"/>
      <c r="D7" s="20">
        <v>185</v>
      </c>
      <c r="E7" s="24">
        <v>9.4600000000000009</v>
      </c>
      <c r="F7" s="24">
        <v>13.66</v>
      </c>
      <c r="G7" s="24">
        <v>36.39</v>
      </c>
      <c r="H7" s="24">
        <v>312.35000000000002</v>
      </c>
      <c r="I7" s="24"/>
      <c r="J7" s="24"/>
      <c r="K7" s="24">
        <v>56.25</v>
      </c>
      <c r="L7" s="24">
        <v>0.13</v>
      </c>
      <c r="M7" s="24">
        <v>5.58</v>
      </c>
      <c r="N7" s="24">
        <v>4.28</v>
      </c>
      <c r="O7" s="24">
        <v>0.22</v>
      </c>
      <c r="P7" s="24">
        <v>0.05</v>
      </c>
    </row>
    <row r="8" spans="1:16" x14ac:dyDescent="0.25">
      <c r="A8" s="20">
        <v>14</v>
      </c>
      <c r="B8" s="25" t="s">
        <v>28</v>
      </c>
      <c r="C8" s="25"/>
      <c r="D8" s="20">
        <v>60</v>
      </c>
      <c r="E8" s="24">
        <v>0.45</v>
      </c>
      <c r="F8" s="24">
        <v>2.7</v>
      </c>
      <c r="G8" s="24">
        <v>1.8</v>
      </c>
      <c r="H8" s="24">
        <v>33</v>
      </c>
      <c r="I8" s="24">
        <v>1.4999999999999999E-2</v>
      </c>
      <c r="J8" s="24">
        <v>2.2999999999999998</v>
      </c>
      <c r="K8" s="24"/>
      <c r="L8" s="24">
        <v>1.38</v>
      </c>
      <c r="M8" s="24">
        <v>12.29</v>
      </c>
      <c r="N8" s="24">
        <v>22.35</v>
      </c>
      <c r="O8" s="24">
        <v>7.01</v>
      </c>
      <c r="P8" s="24">
        <v>0.31</v>
      </c>
    </row>
    <row r="9" spans="1:16" x14ac:dyDescent="0.25">
      <c r="A9" s="20">
        <v>414</v>
      </c>
      <c r="B9" s="23" t="s">
        <v>29</v>
      </c>
      <c r="C9" s="23"/>
      <c r="D9" s="20">
        <v>200</v>
      </c>
      <c r="E9" s="24">
        <v>2.92</v>
      </c>
      <c r="F9" s="24">
        <v>3.22</v>
      </c>
      <c r="G9" s="24">
        <v>14.75</v>
      </c>
      <c r="H9" s="24">
        <v>100.48</v>
      </c>
      <c r="I9" s="24">
        <v>0.04</v>
      </c>
      <c r="J9" s="24">
        <v>0.3</v>
      </c>
      <c r="K9" s="24">
        <v>20</v>
      </c>
      <c r="L9" s="26"/>
      <c r="M9" s="24">
        <v>120.41</v>
      </c>
      <c r="N9" s="24">
        <v>90</v>
      </c>
      <c r="O9" s="24">
        <v>14.02</v>
      </c>
      <c r="P9" s="24">
        <v>0.13</v>
      </c>
    </row>
    <row r="10" spans="1:16" x14ac:dyDescent="0.25">
      <c r="A10" s="21">
        <v>114</v>
      </c>
      <c r="B10" s="25" t="s">
        <v>30</v>
      </c>
      <c r="C10" s="25"/>
      <c r="D10" s="20">
        <v>30</v>
      </c>
      <c r="E10" s="24">
        <v>1.1399999999999999</v>
      </c>
      <c r="F10" s="24">
        <v>0.12</v>
      </c>
      <c r="G10" s="24">
        <v>7.38</v>
      </c>
      <c r="H10" s="24">
        <v>70.5</v>
      </c>
      <c r="I10" s="24">
        <v>0.01</v>
      </c>
      <c r="J10" s="24"/>
      <c r="K10" s="24"/>
      <c r="L10" s="24"/>
      <c r="M10" s="24">
        <v>3</v>
      </c>
      <c r="N10" s="24"/>
      <c r="O10" s="24"/>
      <c r="P10" s="24">
        <v>0.16</v>
      </c>
    </row>
    <row r="11" spans="1:16" x14ac:dyDescent="0.25">
      <c r="A11" s="27">
        <v>536</v>
      </c>
      <c r="B11" s="28" t="s">
        <v>31</v>
      </c>
      <c r="C11" s="29"/>
      <c r="D11" s="20">
        <v>100</v>
      </c>
      <c r="E11" s="24">
        <v>2.8</v>
      </c>
      <c r="F11" s="24">
        <v>3.2</v>
      </c>
      <c r="G11" s="24">
        <v>4.5</v>
      </c>
      <c r="H11" s="24">
        <v>56.4</v>
      </c>
      <c r="I11" s="24">
        <v>0.04</v>
      </c>
      <c r="J11" s="24">
        <v>0.6</v>
      </c>
      <c r="K11" s="24">
        <v>22</v>
      </c>
      <c r="L11" s="26">
        <v>7.0000000000000007E-2</v>
      </c>
      <c r="M11" s="24">
        <v>122</v>
      </c>
      <c r="N11" s="24">
        <v>96</v>
      </c>
      <c r="O11" s="24">
        <v>15</v>
      </c>
      <c r="P11" s="24">
        <v>0.1</v>
      </c>
    </row>
    <row r="12" spans="1:16" x14ac:dyDescent="0.25">
      <c r="A12" s="30" t="s">
        <v>32</v>
      </c>
      <c r="B12" s="31"/>
      <c r="C12" s="32"/>
      <c r="D12" s="33">
        <v>575</v>
      </c>
      <c r="E12" s="34">
        <v>23.07</v>
      </c>
      <c r="F12" s="34">
        <v>29.58</v>
      </c>
      <c r="G12" s="34">
        <v>70.48</v>
      </c>
      <c r="H12" s="34">
        <f>SUM(H7:H11)</f>
        <v>572.73</v>
      </c>
      <c r="I12" s="34">
        <v>0.15</v>
      </c>
      <c r="J12" s="34">
        <v>1.1100000000000001</v>
      </c>
      <c r="K12" s="34">
        <f>SUM(K7:K11)</f>
        <v>98.25</v>
      </c>
      <c r="L12" s="34">
        <f>SUM(L7:L10)</f>
        <v>1.5099999999999998</v>
      </c>
      <c r="M12" s="34">
        <v>306.98</v>
      </c>
      <c r="N12" s="34">
        <f>SUM(N7:N11)</f>
        <v>212.63</v>
      </c>
      <c r="O12" s="34">
        <v>42.3</v>
      </c>
      <c r="P12" s="34">
        <v>2.04</v>
      </c>
    </row>
    <row r="13" spans="1:16" x14ac:dyDescent="0.25">
      <c r="A13" s="22" t="s">
        <v>33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x14ac:dyDescent="0.25">
      <c r="A14" s="27">
        <v>19</v>
      </c>
      <c r="B14" s="23" t="s">
        <v>34</v>
      </c>
      <c r="C14" s="23"/>
      <c r="D14" s="20">
        <v>60</v>
      </c>
      <c r="E14" s="24">
        <v>1.2</v>
      </c>
      <c r="F14" s="24">
        <v>3.38</v>
      </c>
      <c r="G14" s="24">
        <v>2.85</v>
      </c>
      <c r="H14" s="24">
        <v>46.5</v>
      </c>
      <c r="I14" s="24">
        <v>0.03</v>
      </c>
      <c r="J14" s="24">
        <v>3.15</v>
      </c>
      <c r="K14" s="24">
        <v>780.6</v>
      </c>
      <c r="L14" s="26">
        <v>1.17</v>
      </c>
      <c r="M14" s="24">
        <v>13.05</v>
      </c>
      <c r="N14" s="24">
        <v>22.93</v>
      </c>
      <c r="O14" s="24">
        <v>15.93</v>
      </c>
      <c r="P14" s="24">
        <v>0.55000000000000004</v>
      </c>
    </row>
    <row r="15" spans="1:16" x14ac:dyDescent="0.25">
      <c r="A15" s="27">
        <v>63</v>
      </c>
      <c r="B15" s="23" t="s">
        <v>35</v>
      </c>
      <c r="C15" s="23"/>
      <c r="D15" s="20">
        <v>200</v>
      </c>
      <c r="E15" s="24">
        <v>8.0299999999999994</v>
      </c>
      <c r="F15" s="24">
        <v>4.51</v>
      </c>
      <c r="G15" s="24">
        <v>33.54</v>
      </c>
      <c r="H15" s="24">
        <v>208.92</v>
      </c>
      <c r="I15" s="24">
        <v>0.23</v>
      </c>
      <c r="J15" s="24">
        <v>10.72</v>
      </c>
      <c r="K15" s="24">
        <v>240.95</v>
      </c>
      <c r="L15" s="24">
        <v>1.82</v>
      </c>
      <c r="M15" s="24">
        <v>27.06</v>
      </c>
      <c r="N15" s="24">
        <v>80.25</v>
      </c>
      <c r="O15" s="24">
        <v>32.6</v>
      </c>
      <c r="P15" s="24">
        <v>1.86</v>
      </c>
    </row>
    <row r="16" spans="1:16" x14ac:dyDescent="0.25">
      <c r="A16" s="27">
        <v>118</v>
      </c>
      <c r="B16" s="23" t="s">
        <v>36</v>
      </c>
      <c r="C16" s="23"/>
      <c r="D16" s="20">
        <v>200</v>
      </c>
      <c r="E16" s="24">
        <v>16.46</v>
      </c>
      <c r="F16" s="24">
        <v>18.010000000000002</v>
      </c>
      <c r="G16" s="24">
        <v>16.13</v>
      </c>
      <c r="H16" s="24">
        <v>290.20999999999998</v>
      </c>
      <c r="I16" s="24">
        <v>0.09</v>
      </c>
      <c r="J16" s="24">
        <v>12.92</v>
      </c>
      <c r="K16" s="24">
        <v>671.42</v>
      </c>
      <c r="L16" s="26">
        <v>3.06</v>
      </c>
      <c r="M16" s="24">
        <v>19.04</v>
      </c>
      <c r="N16" s="24">
        <v>56.02</v>
      </c>
      <c r="O16" s="24">
        <v>25.81</v>
      </c>
      <c r="P16" s="24">
        <v>0.8</v>
      </c>
    </row>
    <row r="17" spans="1:16" x14ac:dyDescent="0.25">
      <c r="A17" s="27">
        <v>538</v>
      </c>
      <c r="B17" s="28" t="s">
        <v>37</v>
      </c>
      <c r="C17" s="29"/>
      <c r="D17" s="20">
        <v>200</v>
      </c>
      <c r="E17" s="24">
        <v>0.7</v>
      </c>
      <c r="F17" s="24">
        <v>0.3</v>
      </c>
      <c r="G17" s="24">
        <v>22.8</v>
      </c>
      <c r="H17" s="24">
        <v>97</v>
      </c>
      <c r="I17" s="24">
        <v>0.01</v>
      </c>
      <c r="J17" s="24">
        <v>70</v>
      </c>
      <c r="K17" s="24">
        <v>164.4</v>
      </c>
      <c r="L17" s="26">
        <v>0.76</v>
      </c>
      <c r="M17" s="24">
        <v>12</v>
      </c>
      <c r="N17" s="24">
        <v>3.4</v>
      </c>
      <c r="O17" s="24">
        <v>3.4</v>
      </c>
      <c r="P17" s="24">
        <v>1.5</v>
      </c>
    </row>
    <row r="18" spans="1:16" x14ac:dyDescent="0.25">
      <c r="A18" s="20">
        <v>114</v>
      </c>
      <c r="B18" s="25" t="s">
        <v>30</v>
      </c>
      <c r="C18" s="25"/>
      <c r="D18" s="20">
        <v>30</v>
      </c>
      <c r="E18" s="24">
        <v>1.52</v>
      </c>
      <c r="F18" s="24">
        <v>0.16</v>
      </c>
      <c r="G18" s="24">
        <v>9.84</v>
      </c>
      <c r="H18" s="24">
        <v>70.5</v>
      </c>
      <c r="I18" s="24">
        <v>0.02</v>
      </c>
      <c r="J18" s="24"/>
      <c r="K18" s="24"/>
      <c r="L18" s="24"/>
      <c r="M18" s="24">
        <v>4</v>
      </c>
      <c r="N18" s="24"/>
      <c r="O18" s="24"/>
      <c r="P18" s="24">
        <v>0.22</v>
      </c>
    </row>
    <row r="19" spans="1:16" x14ac:dyDescent="0.25">
      <c r="A19" s="20">
        <v>116</v>
      </c>
      <c r="B19" s="25" t="s">
        <v>38</v>
      </c>
      <c r="C19" s="25"/>
      <c r="D19" s="20">
        <v>30</v>
      </c>
      <c r="E19" s="24">
        <v>1.98</v>
      </c>
      <c r="F19" s="24">
        <v>0.36</v>
      </c>
      <c r="G19" s="24">
        <v>10.199999999999999</v>
      </c>
      <c r="H19" s="24">
        <v>54.3</v>
      </c>
      <c r="I19" s="24">
        <v>0.05</v>
      </c>
      <c r="J19" s="24"/>
      <c r="K19" s="24"/>
      <c r="L19" s="24"/>
      <c r="M19" s="24">
        <v>10.5</v>
      </c>
      <c r="N19" s="24"/>
      <c r="O19" s="24"/>
      <c r="P19" s="24">
        <v>1.17</v>
      </c>
    </row>
    <row r="20" spans="1:16" x14ac:dyDescent="0.25">
      <c r="A20" s="30" t="s">
        <v>39</v>
      </c>
      <c r="B20" s="31"/>
      <c r="C20" s="32"/>
      <c r="D20" s="33">
        <v>804</v>
      </c>
      <c r="E20" s="34">
        <v>31.84</v>
      </c>
      <c r="F20" s="34">
        <v>27.73</v>
      </c>
      <c r="G20" s="34">
        <v>131.02000000000001</v>
      </c>
      <c r="H20" s="34">
        <f>SUM(H14:H19)</f>
        <v>767.43</v>
      </c>
      <c r="I20" s="34">
        <v>0.46</v>
      </c>
      <c r="J20" s="34">
        <f>J14+J15+J16+J17+J18+J19</f>
        <v>96.789999999999992</v>
      </c>
      <c r="K20" s="34">
        <f>K14+K15+K16+K17+K18+K19</f>
        <v>1857.37</v>
      </c>
      <c r="L20" s="34">
        <f>L14+L15+L16+L17+L18+L19</f>
        <v>6.8100000000000005</v>
      </c>
      <c r="M20" s="34">
        <v>90.49</v>
      </c>
      <c r="N20" s="34">
        <f>N14+N15+N16+N17+N18+N19</f>
        <v>162.60000000000002</v>
      </c>
      <c r="O20" s="34">
        <f>O14+O15+O16+O17+O18+O19</f>
        <v>77.740000000000009</v>
      </c>
      <c r="P20" s="34">
        <v>6.45</v>
      </c>
    </row>
    <row r="21" spans="1:16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1:16" x14ac:dyDescent="0.25">
      <c r="A22" s="20"/>
      <c r="B22" s="38"/>
      <c r="C22" s="39"/>
      <c r="D22" s="40"/>
      <c r="E22" s="24"/>
      <c r="F22" s="24"/>
      <c r="G22" s="24"/>
      <c r="H22" s="24"/>
      <c r="I22" s="24"/>
      <c r="J22" s="24"/>
      <c r="K22" s="24"/>
      <c r="L22" s="26"/>
      <c r="M22" s="24"/>
      <c r="N22" s="24"/>
      <c r="O22" s="24"/>
      <c r="P22" s="24"/>
    </row>
    <row r="23" spans="1:16" x14ac:dyDescent="0.25">
      <c r="A23" s="20"/>
      <c r="B23" s="38"/>
      <c r="C23" s="39"/>
      <c r="D23" s="40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x14ac:dyDescent="0.25">
      <c r="A24" s="20"/>
      <c r="B24" s="41"/>
      <c r="C24" s="42"/>
      <c r="D24" s="40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x14ac:dyDescent="0.25">
      <c r="A25" s="30"/>
      <c r="B25" s="31"/>
      <c r="C25" s="32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6" x14ac:dyDescent="0.25">
      <c r="A26" s="43" t="s">
        <v>40</v>
      </c>
      <c r="B26" s="44"/>
      <c r="C26" s="45"/>
      <c r="D26" s="33">
        <f t="shared" ref="D26:P26" si="0">D12+D20+D25</f>
        <v>1379</v>
      </c>
      <c r="E26" s="34">
        <f t="shared" si="0"/>
        <v>54.91</v>
      </c>
      <c r="F26" s="34">
        <f t="shared" si="0"/>
        <v>57.31</v>
      </c>
      <c r="G26" s="34">
        <f t="shared" si="0"/>
        <v>201.5</v>
      </c>
      <c r="H26" s="34">
        <f>H12+H20</f>
        <v>1340.1599999999999</v>
      </c>
      <c r="I26" s="34">
        <f t="shared" si="0"/>
        <v>0.61</v>
      </c>
      <c r="J26" s="34">
        <f t="shared" si="0"/>
        <v>97.899999999999991</v>
      </c>
      <c r="K26" s="34">
        <f t="shared" si="0"/>
        <v>1955.62</v>
      </c>
      <c r="L26" s="34">
        <f t="shared" si="0"/>
        <v>8.32</v>
      </c>
      <c r="M26" s="34">
        <f t="shared" si="0"/>
        <v>397.47</v>
      </c>
      <c r="N26" s="34">
        <f t="shared" si="0"/>
        <v>375.23</v>
      </c>
      <c r="O26" s="34">
        <f t="shared" si="0"/>
        <v>120.04</v>
      </c>
      <c r="P26" s="34">
        <f t="shared" si="0"/>
        <v>8.49</v>
      </c>
    </row>
  </sheetData>
  <mergeCells count="35">
    <mergeCell ref="B22:C22"/>
    <mergeCell ref="B23:C23"/>
    <mergeCell ref="B24:C24"/>
    <mergeCell ref="A25:C25"/>
    <mergeCell ref="A26:C26"/>
    <mergeCell ref="B16:C16"/>
    <mergeCell ref="B17:C17"/>
    <mergeCell ref="B18:C18"/>
    <mergeCell ref="B19:C19"/>
    <mergeCell ref="A20:C20"/>
    <mergeCell ref="A21:P21"/>
    <mergeCell ref="B10:C10"/>
    <mergeCell ref="B11:C11"/>
    <mergeCell ref="A12:C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2025-06-03T17:13:21Z</dcterms:created>
  <dcterms:modified xsi:type="dcterms:W3CDTF">2025-06-03T17:13:46Z</dcterms:modified>
</cp:coreProperties>
</file>